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F04DC164-952D-4A6E-AE64-ECC8A6E0F138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<sst xmlns="http://schemas.openxmlformats.org/spreadsheetml/2006/main" count="1939" uniqueCount="310">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</sst>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7" fillId="8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22" fillId="11" borderId="0" xfId="0" applyFont="1" applyFill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tabSelected="1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6" t="s">
        <v>156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5" spans="2:15" ht="9.9499999999999993" customHeight="1">
      <c r="B5" s="111"/>
    </row>
    <row r="6" spans="2:15" ht="23.25">
      <c r="B6" s="425" t="s">
        <v>249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7" t="s">
        <v>299</v>
      </c>
      <c r="H8" s="120">
        <f>IF($G$8&lt;&gt;LOWER("Y"),
    0,
    IF(AND($G$8="y", COUNTIF($G$11:$G$12, "y")=1), F8, E8)
)</f>
        <v>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8"/>
      <c r="H9" s="409">
        <f>IF($G$8&lt;&gt;LOWER("Y"),
    0,
    IF(AND($G$8="y", COUNTIF($G$11:$G$12, "y")=1), F9, E9)
)</f>
        <v>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299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299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250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7" t="s">
        <v>309</v>
      </c>
      <c r="H17" s="120">
        <f>IF($G$17&lt;&gt;LOWER("Y"),
    0,
    IF(AND($G$17="y", COUNTIF($G$21:$G$22, "y")=1), F17, E17)
)</f>
        <v>600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8"/>
      <c r="H18" s="123">
        <f>IF($G$17&lt;&gt;LOWER("Y"),
    0,
    IF(AND($G$17="y", COUNTIF($G$21:$G$22, "y")=1), F18, E18)
)</f>
        <v>650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9"/>
      <c r="H19" s="134">
        <f>IF($G$17&lt;&gt;LOWER("Y"),
    0,
    IF(AND($G$17="y", COUNTIF($G$21:$G$22, "y")=1), F19, E19)
)</f>
        <v>850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309</v>
      </c>
      <c r="H21" s="120">
        <f>IF($G$21&lt;&gt;LOWER("Y"),
    0,
    IF(AND($G$21="y", COUNTIF($G$17, "y")=1), F21, E21)
)</f>
        <v>2500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299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4600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5" t="s">
        <v>251</v>
      </c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7" t="s">
        <v>299</v>
      </c>
      <c r="H27" s="120">
        <f t="shared" ref="H27:H32" si="0">IF($G$27&lt;&gt;LOWER("Y"),
    0,
    IF(AND($G$27="y", COUNTIF($G$34:$G$35, "y")=1), F27, E27)
)</f>
        <v>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8"/>
      <c r="H28" s="132">
        <f t="shared" si="0"/>
        <v>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8"/>
      <c r="H29" s="134">
        <f t="shared" si="0"/>
        <v>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8"/>
      <c r="H30" s="130">
        <f t="shared" si="0"/>
        <v>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8"/>
      <c r="H31" s="134">
        <f t="shared" si="0"/>
        <v>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9"/>
      <c r="H32" s="130">
        <f t="shared" si="0"/>
        <v>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299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299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6" t="s">
        <v>155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4" t="s">
        <v>252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4" t="s">
        <v>253</v>
      </c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4" t="s">
        <v>254</v>
      </c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6" t="s">
        <v>157</v>
      </c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/>
    </row>
    <row r="68" spans="2:14" ht="9.9499999999999993" customHeight="1">
      <c r="G68"/>
      <c r="N68"/>
    </row>
    <row r="69" spans="2:14" ht="21">
      <c r="B69" s="424" t="s">
        <v>255</v>
      </c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4" t="s">
        <v>256</v>
      </c>
      <c r="C74" s="424"/>
      <c r="D74" s="424"/>
      <c r="E74" s="424"/>
      <c r="F74" s="424"/>
      <c r="G74" s="424"/>
      <c r="H74" s="424"/>
      <c r="I74" s="424"/>
      <c r="J74" s="424"/>
      <c r="K74" s="424"/>
      <c r="L74" s="424"/>
      <c r="M74" s="424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4" t="s">
        <v>257</v>
      </c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4" t="s">
        <v>258</v>
      </c>
      <c r="C91" s="424"/>
      <c r="D91" s="424"/>
      <c r="E91" s="424"/>
      <c r="F91" s="424"/>
      <c r="G91" s="424"/>
      <c r="H91" s="424"/>
      <c r="I91" s="424"/>
      <c r="J91" s="424"/>
      <c r="K91" s="424"/>
      <c r="L91" s="424"/>
      <c r="M91" s="424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4" t="s">
        <v>55</v>
      </c>
      <c r="C98" s="424"/>
      <c r="D98" s="424"/>
      <c r="E98" s="424"/>
      <c r="F98" s="424"/>
      <c r="G98" s="424"/>
      <c r="H98" s="424"/>
      <c r="I98" s="424"/>
      <c r="J98" s="424"/>
      <c r="K98" s="424"/>
      <c r="L98" s="424"/>
      <c r="M98" s="424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4" t="s">
        <v>65</v>
      </c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4" t="s">
        <v>71</v>
      </c>
      <c r="C110" s="424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4" t="s">
        <v>120</v>
      </c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4" t="s">
        <v>72</v>
      </c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4" t="s">
        <v>100</v>
      </c>
      <c r="C139" s="424"/>
      <c r="D139" s="424"/>
      <c r="E139" s="424"/>
      <c r="F139" s="424"/>
      <c r="G139" s="424"/>
      <c r="H139" s="424"/>
      <c r="I139" s="424"/>
      <c r="J139" s="424"/>
      <c r="K139" s="424"/>
      <c r="L139" s="424"/>
      <c r="M139" s="424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4" t="s">
        <v>67</v>
      </c>
      <c r="C187" s="424"/>
      <c r="D187" s="424"/>
      <c r="E187" s="424"/>
      <c r="F187" s="424"/>
      <c r="G187" s="424"/>
      <c r="H187" s="424"/>
      <c r="I187" s="424"/>
      <c r="J187" s="424"/>
      <c r="K187" s="424"/>
      <c r="L187" s="424"/>
      <c r="M187" s="424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4" t="s">
        <v>84</v>
      </c>
      <c r="C196" s="424"/>
      <c r="D196" s="424"/>
      <c r="E196" s="424"/>
      <c r="F196" s="424"/>
      <c r="G196" s="424"/>
      <c r="H196" s="424"/>
      <c r="I196" s="424"/>
      <c r="J196" s="424"/>
      <c r="K196" s="424"/>
      <c r="L196" s="424"/>
      <c r="M196" s="424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4" t="s">
        <v>85</v>
      </c>
      <c r="C218" s="424"/>
      <c r="D218" s="424"/>
      <c r="E218" s="424"/>
      <c r="F218" s="424"/>
      <c r="G218" s="424"/>
      <c r="H218" s="424"/>
      <c r="I218" s="424"/>
      <c r="J218" s="424"/>
      <c r="K218" s="424"/>
      <c r="L218" s="424"/>
      <c r="M218" s="424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4600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3" t="s">
        <v>87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2:15" ht="9.9499999999999993" customHeight="1">
      <c r="B5" s="111"/>
    </row>
    <row r="6" spans="2:15" ht="23.25">
      <c r="B6" s="425" t="s">
        <v>259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299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260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8" t="s">
        <v>299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8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8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9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5" t="s">
        <v>261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8" t="s">
        <v>299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8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8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8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8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8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9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3" t="s">
        <v>88</v>
      </c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4" t="s">
        <v>262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4" t="s">
        <v>253</v>
      </c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4" t="s">
        <v>254</v>
      </c>
      <c r="C61" s="434"/>
      <c r="D61" s="434"/>
      <c r="E61" s="434"/>
      <c r="F61" s="434"/>
      <c r="G61" s="434"/>
      <c r="H61" s="434"/>
      <c r="I61" s="434"/>
      <c r="J61" s="434"/>
      <c r="K61" s="434"/>
      <c r="L61" s="434"/>
      <c r="M61" s="434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3" t="s">
        <v>91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/>
    </row>
    <row r="71" spans="2:14" ht="9.9499999999999993" customHeight="1">
      <c r="G71"/>
      <c r="N71"/>
    </row>
    <row r="72" spans="2:14" ht="24" customHeight="1">
      <c r="B72" s="434" t="s">
        <v>266</v>
      </c>
      <c r="C72" s="434"/>
      <c r="D72" s="434"/>
      <c r="E72" s="434"/>
      <c r="F72" s="434"/>
      <c r="G72" s="434"/>
      <c r="H72" s="434"/>
      <c r="I72" s="434"/>
      <c r="J72" s="434"/>
      <c r="K72" s="434"/>
      <c r="L72" s="434"/>
      <c r="M72" s="434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4" t="s">
        <v>55</v>
      </c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4" t="s">
        <v>65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4" t="s">
        <v>267</v>
      </c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4" t="s">
        <v>175</v>
      </c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4" t="s">
        <v>72</v>
      </c>
      <c r="C110" s="434"/>
      <c r="D110" s="434"/>
      <c r="E110" s="434"/>
      <c r="F110" s="434"/>
      <c r="G110" s="434"/>
      <c r="H110" s="434"/>
      <c r="I110" s="434"/>
      <c r="J110" s="434"/>
      <c r="K110" s="434"/>
      <c r="L110" s="434"/>
      <c r="M110" s="434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4" t="s">
        <v>67</v>
      </c>
      <c r="C120" s="434"/>
      <c r="D120" s="434"/>
      <c r="E120" s="434"/>
      <c r="F120" s="434"/>
      <c r="G120" s="434"/>
      <c r="H120" s="434"/>
      <c r="I120" s="434"/>
      <c r="J120" s="434"/>
      <c r="K120" s="434"/>
      <c r="L120" s="434"/>
      <c r="M120" s="434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4" t="s">
        <v>101</v>
      </c>
      <c r="C127" s="434"/>
      <c r="D127" s="434"/>
      <c r="E127" s="434"/>
      <c r="F127" s="434"/>
      <c r="G127" s="434"/>
      <c r="H127" s="434"/>
      <c r="I127" s="434"/>
      <c r="J127" s="434"/>
      <c r="K127" s="434"/>
      <c r="L127" s="434"/>
      <c r="M127" s="434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21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22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4" t="s">
        <v>71</v>
      </c>
      <c r="C138" s="434"/>
      <c r="D138" s="434"/>
      <c r="E138" s="434"/>
      <c r="F138" s="434"/>
      <c r="G138" s="434"/>
      <c r="H138" s="434"/>
      <c r="I138" s="434"/>
      <c r="J138" s="434"/>
      <c r="K138" s="434"/>
      <c r="L138" s="434"/>
      <c r="M138" s="434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101:M101"/>
    <mergeCell ref="B127:M127"/>
    <mergeCell ref="G17:G20"/>
    <mergeCell ref="G29:G35"/>
    <mergeCell ref="B138:M138"/>
    <mergeCell ref="B110:M110"/>
    <mergeCell ref="B120:M120"/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59"/>
      <c r="B1" s="459"/>
      <c r="C1" s="459"/>
      <c r="D1" s="459"/>
      <c r="E1" s="459"/>
      <c r="F1" s="459"/>
      <c r="G1" s="459"/>
    </row>
    <row r="2" spans="1:7">
      <c r="A2" s="459"/>
      <c r="B2" s="459"/>
      <c r="C2" s="459"/>
      <c r="D2" s="459"/>
      <c r="E2" s="459"/>
      <c r="F2" s="459"/>
      <c r="G2" s="459"/>
    </row>
    <row r="3" spans="1:7">
      <c r="A3" s="459"/>
      <c r="B3" s="459"/>
      <c r="C3" s="459"/>
      <c r="D3" s="459"/>
      <c r="E3" s="459"/>
      <c r="F3" s="459"/>
      <c r="G3" s="459"/>
    </row>
    <row r="4" spans="1:7">
      <c r="A4" s="459"/>
      <c r="B4" s="459"/>
      <c r="C4" s="459"/>
      <c r="D4" s="459"/>
      <c r="E4" s="459"/>
      <c r="F4" s="459"/>
      <c r="G4" s="459"/>
    </row>
    <row r="5" spans="1:7">
      <c r="A5" s="459"/>
      <c r="B5" s="459"/>
      <c r="C5" s="459"/>
      <c r="D5" s="459"/>
      <c r="E5" s="459"/>
      <c r="F5" s="459"/>
      <c r="G5" s="459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60"/>
      <c r="D8" s="461"/>
      <c r="E8" s="461"/>
      <c r="F8" s="461"/>
      <c r="G8" s="462"/>
    </row>
    <row r="9" spans="1:7" ht="23.1" customHeight="1">
      <c r="B9" s="319" t="s">
        <v>7</v>
      </c>
      <c r="C9" s="463"/>
      <c r="D9" s="464"/>
      <c r="E9" s="319" t="s">
        <v>9</v>
      </c>
      <c r="F9" s="463"/>
      <c r="G9" s="464"/>
    </row>
    <row r="10" spans="1:7" ht="23.1" customHeight="1">
      <c r="B10" s="319" t="s">
        <v>8</v>
      </c>
      <c r="C10" s="460"/>
      <c r="D10" s="462"/>
      <c r="E10" s="319" t="s">
        <v>10</v>
      </c>
      <c r="F10" s="460"/>
      <c r="G10" s="462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60"/>
      <c r="D12" s="462"/>
      <c r="E12" s="319" t="s">
        <v>149</v>
      </c>
      <c r="F12" s="460"/>
      <c r="G12" s="462"/>
    </row>
    <row r="13" spans="1:7" ht="23.1" customHeight="1">
      <c r="A13" s="95"/>
      <c r="B13" s="319" t="s">
        <v>57</v>
      </c>
      <c r="C13" s="465"/>
      <c r="D13" s="466"/>
      <c r="E13" s="452"/>
      <c r="F13" s="319" t="s">
        <v>11</v>
      </c>
      <c r="G13" s="198"/>
    </row>
    <row r="14" spans="1:7" ht="23.1" customHeight="1">
      <c r="A14" s="95"/>
      <c r="B14" s="319" t="s">
        <v>28</v>
      </c>
      <c r="C14" s="435"/>
      <c r="D14" s="436"/>
      <c r="E14" s="436"/>
      <c r="F14" s="321"/>
    </row>
    <row r="15" spans="1:7" ht="23.1" customHeight="1">
      <c r="A15" s="95"/>
      <c r="B15" s="319" t="s">
        <v>102</v>
      </c>
      <c r="C15" s="450"/>
      <c r="D15" s="451"/>
      <c r="E15" s="452"/>
      <c r="F15" s="321"/>
    </row>
    <row r="16" spans="1:7" ht="12" customHeight="1"/>
    <row r="17" spans="1:7" ht="27" customHeight="1">
      <c r="A17" s="95"/>
      <c r="B17" s="448" t="s">
        <v>158</v>
      </c>
      <c r="C17" s="449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8" t="s">
        <v>150</v>
      </c>
      <c r="B19" s="448"/>
      <c r="C19" s="449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3"/>
      <c r="D21" s="454"/>
      <c r="E21" s="454"/>
      <c r="F21" s="454"/>
      <c r="G21" s="455"/>
    </row>
    <row r="22" spans="1:7" ht="18.95" customHeight="1">
      <c r="C22" s="456"/>
      <c r="D22" s="457"/>
      <c r="E22" s="457"/>
      <c r="F22" s="457"/>
      <c r="G22" s="458"/>
    </row>
    <row r="23" spans="1:7" ht="12" customHeight="1"/>
    <row r="24" spans="1:7" ht="18.95" customHeight="1">
      <c r="B24" s="319" t="s">
        <v>13</v>
      </c>
      <c r="C24" s="438"/>
      <c r="D24" s="438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41">
        <f>SUM('2026 BG Media Plan'!H245,'2026 BGS Media Plan'!H146)</f>
        <v>4600</v>
      </c>
      <c r="D26" s="442"/>
      <c r="E26" s="95" t="s">
        <v>17</v>
      </c>
    </row>
    <row r="27" spans="1:7" ht="12" customHeight="1">
      <c r="B27" s="95"/>
    </row>
    <row r="28" spans="1:7" ht="18.95" customHeight="1">
      <c r="B28" s="444" t="s">
        <v>15</v>
      </c>
      <c r="C28" s="444"/>
      <c r="D28" s="444"/>
      <c r="E28" s="444"/>
      <c r="F28" s="444"/>
    </row>
    <row r="29" spans="1:7" ht="18.95" customHeight="1">
      <c r="A29" s="326"/>
      <c r="B29" s="439" t="s">
        <v>22</v>
      </c>
      <c r="C29" s="439"/>
      <c r="D29" s="439"/>
      <c r="E29" s="439"/>
      <c r="F29" s="439"/>
      <c r="G29" s="439"/>
    </row>
    <row r="30" spans="1:7" ht="18.95" customHeight="1">
      <c r="A30" s="326"/>
      <c r="B30" s="439"/>
      <c r="C30" s="439"/>
      <c r="D30" s="439"/>
      <c r="E30" s="439"/>
      <c r="F30" s="439"/>
      <c r="G30" s="439"/>
    </row>
    <row r="31" spans="1:7" ht="23.1" customHeight="1">
      <c r="B31" s="319" t="s">
        <v>27</v>
      </c>
      <c r="C31" s="440"/>
      <c r="D31" s="440"/>
      <c r="E31" s="440"/>
    </row>
    <row r="32" spans="1:7" ht="23.1" customHeight="1">
      <c r="B32" s="319" t="s">
        <v>149</v>
      </c>
      <c r="C32" s="440"/>
      <c r="D32" s="440"/>
      <c r="E32" s="440"/>
    </row>
    <row r="33" spans="1:7" ht="23.1" customHeight="1">
      <c r="B33" s="319" t="s">
        <v>5</v>
      </c>
      <c r="C33" s="443"/>
      <c r="D33" s="443"/>
      <c r="E33" s="443"/>
    </row>
    <row r="34" spans="1:7" ht="11.1" customHeight="1"/>
    <row r="35" spans="1:7" ht="18.95" customHeight="1">
      <c r="A35" s="437" t="s">
        <v>40</v>
      </c>
      <c r="B35" s="437"/>
      <c r="C35" s="437"/>
      <c r="D35" s="437"/>
      <c r="E35" s="437"/>
      <c r="F35" s="437"/>
      <c r="G35" s="437"/>
    </row>
    <row r="36" spans="1:7" ht="21" customHeight="1">
      <c r="A36" s="445" t="s">
        <v>159</v>
      </c>
      <c r="B36" s="446"/>
      <c r="C36" s="446"/>
      <c r="D36" s="446"/>
      <c r="E36" s="446"/>
      <c r="F36" s="446"/>
      <c r="G36" s="446"/>
    </row>
    <row r="37" spans="1:7" ht="21" customHeight="1">
      <c r="A37" s="447"/>
      <c r="B37" s="447"/>
      <c r="C37" s="447"/>
      <c r="D37" s="447"/>
      <c r="E37" s="447"/>
      <c r="F37" s="447"/>
      <c r="G37" s="447"/>
    </row>
    <row r="38" spans="1:7" ht="21" customHeight="1">
      <c r="A38" s="447"/>
      <c r="B38" s="447"/>
      <c r="C38" s="447"/>
      <c r="D38" s="447"/>
      <c r="E38" s="447"/>
      <c r="F38" s="447"/>
      <c r="G38" s="447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/>
      </c>
      <c r="B2" s="1" t="str">
        <f>IF(AND('2026 BG Media Plan'!G8="y",'2026 BG Media Plan'!H8&lt;&gt;""),'2026 BG Media Plan'!H8,"")</f>
        <v/>
      </c>
      <c r="C2" s="1" t="str">
        <f>IF(AND('2026 BG Media Plan'!G8="y",'2026 BG Media Plan'!M8&lt;&gt;""),'2026 BG Media Plan'!M8,"")</f>
        <v/>
      </c>
      <c r="D2" s="194" t="str">
        <f>IF(AND('2026 BG Media Plan'!G8="y",'2026 BG Media Plan'!K8&lt;&gt;""),'2026 BG Media Plan'!K8,"")</f>
        <v/>
      </c>
      <c r="E2" s="194" t="str">
        <f>IF(AND('2026 BG Media Plan'!G8="y",'2026 BG Media Plan'!L8&lt;&gt;""),'2026 BG Media Plan'!L8,"")</f>
        <v/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/>
      </c>
      <c r="J2" t="str">
        <f>IF(AND('2026 BG Media Plan'!G8="y",'2026 BG Media Plan'!J8&lt;&gt;""),Agreement!$F$12,"")</f>
        <v/>
      </c>
      <c r="K2" t="str">
        <f>IF(AND('2026 BG Media Plan'!G8="y",'2026 BG Media Plan'!J8&lt;&gt;""),'2026 BG Media Plan'!J8,IF(AND('2026 BG Media Plan'!G8="y",'2026 BG Media Plan'!J8="",Agreement!$C$15&lt;&gt;""),Agreement!$C$15,""))</f>
        <v/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 t="str">
        <f>IF(AND(B2&lt;&gt;"",Agreement!$C$26&lt;&gt;""),Agreement!$C$26,"")</f>
        <v/>
      </c>
    </row>
    <row r="3" spans="1:19">
      <c r="A3" t="str">
        <f>IF(B3="","",'2026 BG Media Plan'!$B$2)</f>
        <v/>
      </c>
      <c r="B3" t="str">
        <f>IF(AND('2026 BG Media Plan'!G8="y",'2026 BG Media Plan'!H9&lt;&gt;""),'2026 BG Media Plan'!H9,"")</f>
        <v/>
      </c>
      <c r="C3" t="str">
        <f>IF(AND('2026 BG Media Plan'!G8="y",'2026 BG Media Plan'!M9&lt;&gt;""),'2026 BG Media Plan'!M9,"")</f>
        <v/>
      </c>
      <c r="D3" s="3" t="str">
        <f>IF(AND('2026 BG Media Plan'!G8="y",'2026 BG Media Plan'!K9&lt;&gt;""),'2026 BG Media Plan'!K9,"")</f>
        <v/>
      </c>
      <c r="E3" s="3" t="str">
        <f>IF(AND('2026 BG Media Plan'!G8="y",'2026 BG Media Plan'!L9&lt;&gt;""),'2026 BG Media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/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/>
      </c>
      <c r="B5" t="str">
        <f>IF(AND('2026 BG Media Plan'!G11="y",'2026 BG Media Plan'!H11&lt;&gt;""),'2026 BG Media Plan'!H11,"")</f>
        <v/>
      </c>
      <c r="C5" t="str">
        <f>IF(AND('2026 BG Media Plan'!G11="y",'2026 BG Media Plan'!M11&lt;&gt;""),'2026 BG Media Plan'!M11,"")</f>
        <v/>
      </c>
      <c r="D5" s="3" t="str">
        <f>IF(AND('2026 BG Media Plan'!G11="y",'2026 BG Media Plan'!K11&lt;&gt;""),'2026 BG Media Plan'!K11,"")</f>
        <v/>
      </c>
      <c r="E5" s="3" t="str">
        <f>IF(AND('2026 BG Media Plan'!G11="y",'2026 BG Media Plan'!L11&lt;&gt;""),'2026 BG Media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/>
      </c>
      <c r="J5" t="str">
        <f>IF(AND('2026 BG Media Plan'!G11="y",'2026 BG Media Plan'!J11&lt;&gt;""),Agreement!$F$12,"")</f>
        <v/>
      </c>
      <c r="K5" t="str">
        <f>IF(AND('2026 BG Media Plan'!G11="y",'2026 BG Media Plan'!J11&lt;&gt;""),'2026 BG Media Plan'!J11,IF(AND('2026 BG Media Plan'!G11="y",'2026 BG Media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Media Plan'!$B$2)</f>
        <v/>
      </c>
      <c r="B6" t="str">
        <f>IF(AND('2026 BG Media Plan'!G12="y",'2026 BG Media Plan'!H12&lt;&gt;""),'2026 BG Media Plan'!H12,"")</f>
        <v/>
      </c>
      <c r="C6" t="str">
        <f>IF(AND('2026 BG Media Plan'!G12="y",'2026 BG Media Plan'!M12&lt;&gt;""),'2026 BG Media Plan'!M12,"")</f>
        <v/>
      </c>
      <c r="D6" s="3" t="str">
        <f>IF(AND('2026 BG Media Plan'!G12="y",'2026 BG Media Plan'!K12&lt;&gt;""),'2026 BG Media Plan'!K12,"")</f>
        <v/>
      </c>
      <c r="E6" s="3" t="str">
        <f>IF(AND('2026 BG Media Plan'!G12="y",'2026 BG Media Plan'!L12&lt;&gt;""),'2026 BG Media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/>
      </c>
      <c r="J6" t="str">
        <f>IF(AND('2026 BG Media Plan'!G12="y",'2026 BG Media Plan'!J12&lt;&gt;""),Agreement!$F$12,"")</f>
        <v/>
      </c>
      <c r="K6" t="str">
        <f>IF(AND('2026 BG Media Plan'!G12="y",'2026 BG Media Plan'!J12&lt;&gt;""),'2026 BG Media Plan'!J12,IF(AND('2026 BG Media Plan'!G12="y",'2026 BG Media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Media Plan'!$B$2)</f>
        <v>(ENTER SUPPLIER COMPANY NAME HERE)</v>
      </c>
      <c r="B7" s="1">
        <f>IF(AND('2026 BG Media Plan'!G17="y",'2026 BG Media Plan'!H17&lt;&gt;""),'2026 BG Media Plan'!H17,"")</f>
        <v>600</v>
      </c>
      <c r="C7" s="1">
        <f>IF(AND('2026 BG Media Plan'!G17="y",'2026 BG Media Plan'!M17&lt;&gt;""),'2026 BG Media Plan'!M17,"")</f>
        <v>1239</v>
      </c>
      <c r="D7" s="194">
        <f>IF(AND('2026 BG Media Plan'!G17="y",'2026 BG Media Plan'!K17&lt;&gt;""),'2026 BG Media Plan'!K17,"")</f>
        <v>46266</v>
      </c>
      <c r="E7" s="194">
        <f>IF(AND('2026 BG Media Plan'!G17="y",'2026 BG Media Plan'!L17&lt;&gt;""),'2026 BG Media Plan'!L17,"")</f>
        <v>46265</v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>(enter contact name)</v>
      </c>
      <c r="K7" s="1" t="str">
        <f>IF(AND('2026 BG Media Plan'!G17="y",'2026 BG Media Plan'!J17&lt;&gt;""),'2026 BG Media Plan'!J17,IF(AND('2026 BG Media Plan'!G17="y",'2026 BG Media Plan'!J17="",Agreement!C15&lt;&gt;""),Agreement!C15,""))</f>
        <v>(enter contact email)</v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>
        <f>IF(AND(B7&lt;&gt;"",Agreement!$C$26&lt;&gt;""),Agreement!$C$26,"")</f>
        <v>4600</v>
      </c>
    </row>
    <row r="8" spans="1:19">
      <c r="A8" t="str">
        <f>IF(B8="","",'2026 BG Media Plan'!$B$2)</f>
        <v>(ENTER SUPPLIER COMPANY NAME HERE)</v>
      </c>
      <c r="B8">
        <f>IF(AND('2026 BG Media Plan'!G17="y",'2026 BG Media Plan'!H18&lt;&gt;""),'2026 BG Media Plan'!H18,"")</f>
        <v>650</v>
      </c>
      <c r="C8">
        <f>IF(AND('2026 BG Media Plan'!G17="y",'2026 BG Media Plan'!M18&lt;&gt;""),'2026 BG Media Plan'!M18,"")</f>
        <v>1240</v>
      </c>
      <c r="D8" s="3">
        <f>IF(AND('2026 BG Media Plan'!G17="y",'2026 BG Media Plan'!K18&lt;&gt;""),'2026 BG Media Plan'!K18,"")</f>
        <v>46266</v>
      </c>
      <c r="E8" s="3">
        <f>IF(AND('2026 BG Media Plan'!G17="y",'2026 BG Media Plan'!L18&lt;&gt;""),'2026 BG Media Plan'!L18,"")</f>
        <v>46265</v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>(enter contact name)</v>
      </c>
      <c r="K8" t="str">
        <f>IF(AND('2026 BG Media Plan'!G17="y",'2026 BG Media Plan'!J18&lt;&gt;""),'2026 BG Media Plan'!J18,IF(AND('2026 BG Media Plan'!G17="y",'2026 BG Media Plan'!J18="",Agreement!C15&lt;&gt;""),Agreement!C15,""))</f>
        <v>(enter contact email)</v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>
        <f>IF(AND(B8&lt;&gt;"",Agreement!$C$26&lt;&gt;""),Agreement!$C$26,"")</f>
        <v>4600</v>
      </c>
    </row>
    <row r="9" spans="1:19">
      <c r="A9" t="str">
        <f>IF(B9="","",'2026 BG Media Plan'!$B$2)</f>
        <v>(ENTER SUPPLIER COMPANY NAME HERE)</v>
      </c>
      <c r="B9">
        <f>IF(AND('2026 BG Media Plan'!G17="y",'2026 BG Media Plan'!H19&lt;&gt;""),'2026 BG Media Plan'!H19,"")</f>
        <v>850</v>
      </c>
      <c r="C9">
        <f>IF(AND('2026 BG Media Plan'!G17="y",'2026 BG Media Plan'!M19&lt;&gt;""),'2026 BG Media Plan'!M19,"")</f>
        <v>1243</v>
      </c>
      <c r="D9" s="3">
        <f>IF(AND('2026 BG Media Plan'!G17="y",'2026 BG Media Plan'!K19&lt;&gt;""),'2026 BG Media Plan'!K19,"")</f>
        <v>46266</v>
      </c>
      <c r="E9" s="3">
        <f>IF(AND('2026 BG Media Plan'!G17="y",'2026 BG Media Plan'!L19&lt;&gt;""),'2026 BG Media Plan'!L19,"")</f>
        <v>46265</v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>(enter contact name)</v>
      </c>
      <c r="K9" t="str">
        <f>IF(AND('2026 BG Media Plan'!G17="y",'2026 BG Media Plan'!J19&lt;&gt;""),'2026 BG Media Plan'!J19,IF(AND('2026 BG Media Plan'!G17="y",'2026 BG Media Plan'!J19="",Agreement!C15&lt;&gt;""),Agreement!C15,""))</f>
        <v>(enter contact email)</v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>
        <f>IF(AND(B9&lt;&gt;"",Agreement!$C$26&lt;&gt;""),Agreement!$C$26,"")</f>
        <v>4600</v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>(ENTER SUPPLIER COMPANY NAME HERE)</v>
      </c>
      <c r="B11">
        <f>IF(AND('2026 BG Media Plan'!G21="y",'2026 BG Media Plan'!H21&lt;&gt;""),'2026 BG Media Plan'!H21,"")</f>
        <v>2500</v>
      </c>
      <c r="C11">
        <f>IF(AND('2026 BG Media Plan'!G21="y",'2026 BG Media Plan'!M21&lt;&gt;""),'2026 BG Media Plan'!M21,"")</f>
        <v>1241</v>
      </c>
      <c r="D11" s="3">
        <f>IF(AND('2026 BG Media Plan'!G21="y",'2026 BG Media Plan'!K21&lt;&gt;""),'2026 BG Media Plan'!K21,"")</f>
        <v>46266</v>
      </c>
      <c r="E11" s="3">
        <f>IF(AND('2026 BG Media Plan'!G21="y",'2026 BG Media Plan'!L21&lt;&gt;""),'2026 BG Media Plan'!L21,"")</f>
        <v>46265</v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>(enter contact name)</v>
      </c>
      <c r="K11" t="str">
        <f>IF(AND('2026 BG Media Plan'!G21="y",'2026 BG Media Plan'!J21&lt;&gt;""),'2026 BG Media Plan'!J21,IF(AND('2026 BG Media Plan'!G21="y",'2026 BG Media Plan'!J21="",Agreement!C15&lt;&gt;""),Agreement!C15,""))</f>
        <v>(enter contact email)</v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>
        <f>IF(AND(B11&lt;&gt;"",Agreement!$C$26&lt;&gt;""),Agreement!$C$26,"")</f>
        <v>4600</v>
      </c>
    </row>
    <row r="12" spans="1:19">
      <c r="A12" t="str">
        <f>IF(B12="","",'2026 BG Media Plan'!$B$2)</f>
        <v/>
      </c>
      <c r="B12" t="str">
        <f>IF(AND('2026 BG Media Plan'!G22="y",'2026 BG Media Plan'!H22&lt;&gt;""),'2026 BG Media Plan'!H22,"")</f>
        <v/>
      </c>
      <c r="C12" t="str">
        <f>IF(AND('2026 BG Media Plan'!G22="y",'2026 BG Media Plan'!M22&lt;&gt;""),'2026 BG Media Plan'!M22,"")</f>
        <v/>
      </c>
      <c r="D12" s="3" t="str">
        <f>IF(AND('2026 BG Media Plan'!G22="y",'2026 BG Media Plan'!K22&lt;&gt;""),'2026 BG Media Plan'!K22,"")</f>
        <v/>
      </c>
      <c r="E12" s="3" t="str">
        <f>IF(AND('2026 BG Media Plan'!G22="y",'2026 BG Media Plan'!L22&lt;&gt;""),'2026 BG Media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/>
      </c>
      <c r="K12" t="str">
        <f>IF(AND('2026 BG Media Plan'!G22="y",'2026 BG Media Plan'!J22&lt;&gt;""),'2026 BG Media Plan'!J22,IF(AND('2026 BG Media Plan'!G22="y",'2026 BG Media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Media Plan'!$B$2)</f>
        <v/>
      </c>
      <c r="B13" s="1" t="str">
        <f>IF(AND('2026 BG Media Plan'!G27="y",'2026 BG Media Plan'!H27&lt;&gt;""),'2026 BG Media Plan'!H27,"")</f>
        <v/>
      </c>
      <c r="C13" s="1" t="str">
        <f>IF(AND('2026 BG Media Plan'!G27="y",'2026 BG Media Plan'!M27&lt;&gt;""),'2026 BG Media Plan'!M27,"")</f>
        <v/>
      </c>
      <c r="D13" s="194" t="str">
        <f>IF(AND('2026 BG Media Plan'!G27="y",'2026 BG Media Plan'!K27&lt;&gt;""),'2026 BG Media Plan'!K27,"")</f>
        <v/>
      </c>
      <c r="E13" s="194" t="str">
        <f>IF(AND('2026 BG Media Plan'!G27="y",'2026 BG Media Plan'!L27&lt;&gt;""),'2026 BG Media Plan'!L27,"")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/>
      </c>
      <c r="K13" s="1" t="str">
        <f>IF(AND('2026 BG Media Plan'!G27="y",'2026 BG Media Plan'!J27&lt;&gt;""),'2026 BG Media Plan'!J27,IF(AND('2026 BG Media Plan'!G27="y",'2026 BG Media Plan'!J27="",Agreement!C15&lt;&gt;""),Agreement!C15,""))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IF(AND(B13&lt;&gt;"",Agreement!$C$26&lt;&gt;""),Agreement!$C$26,"")</f>
        <v/>
      </c>
    </row>
    <row r="14" spans="1:19">
      <c r="A14" t="str">
        <f>IF(B14="","",'2026 BG Media Plan'!$B$2)</f>
        <v/>
      </c>
      <c r="B14" t="str">
        <f>IF(AND('2026 BG Media Plan'!G27="y",'2026 BG Media Plan'!H28&lt;&gt;""),'2026 BG Media Plan'!H28,"")</f>
        <v/>
      </c>
      <c r="C14" t="str">
        <f>IF(AND('2026 BG Media Plan'!G27="y",'2026 BG Media Plan'!M28&lt;&gt;""),'2026 BG Media Plan'!M28,"")</f>
        <v/>
      </c>
      <c r="D14" s="3" t="str">
        <f>IF(AND('2026 BG Media Plan'!G27="y",'2026 BG Media Plan'!K28&lt;&gt;""),'2026 BG Media Plan'!K28,"")</f>
        <v/>
      </c>
      <c r="E14" s="3" t="str">
        <f>IF(AND('2026 BG Media Plan'!G27="y",'2026 BG Media Plan'!L28&lt;&gt;""),'2026 BG Media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/>
      </c>
      <c r="K14" t="str">
        <f>IF(AND('2026 BG Media Plan'!G27="y",'2026 BG Media Plan'!J28&lt;&gt;""),'2026 BG Media Plan'!J28,IF(AND('2026 BG Media Plan'!G27="y",'2026 BG Media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IF(B15="","",'2026 BG Media Plan'!$B$2)</f>
        <v/>
      </c>
      <c r="B15" t="str">
        <f>IF(AND('2026 BG Media Plan'!G27="y",'2026 BG Media Plan'!H29&lt;&gt;""),'2026 BG Media Plan'!H29,"")</f>
        <v/>
      </c>
      <c r="C15" t="str">
        <f>IF(AND('2026 BG Media Plan'!G27="y",'2026 BG Media Plan'!M29&lt;&gt;""),'2026 BG Media Plan'!M29,"")</f>
        <v/>
      </c>
      <c r="D15" s="3" t="str">
        <f>IF(AND('2026 BG Media Plan'!G27="y",'2026 BG Media Plan'!K29&lt;&gt;""),'2026 BG Media Plan'!K29,"")</f>
        <v/>
      </c>
      <c r="E15" s="3" t="str">
        <f>IF(AND('2026 BG Media Plan'!G27="y",'2026 BG Media Plan'!L29&lt;&gt;""),'2026 BG Media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/>
      </c>
      <c r="K15" t="str">
        <f>IF(AND('2026 BG Media Plan'!G27="y",'2026 BG Media Plan'!J29&lt;&gt;""),'2026 BG Media Plan'!J29,IF(AND('2026 BG Media Plan'!G27="y",'2026 BG Media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IF(B16="","",'2026 BG Media Plan'!$B$2)</f>
        <v/>
      </c>
      <c r="B16" t="str">
        <f>IF(AND('2026 BG Media Plan'!G27="y",'2026 BG Media Plan'!H30&lt;&gt;""),'2026 BG Media Plan'!H30,"")</f>
        <v/>
      </c>
      <c r="C16" t="str">
        <f>IF(AND('2026 BG Media Plan'!G27="y",'2026 BG Media Plan'!M30&lt;&gt;""),'2026 BG Media Plan'!M30,"")</f>
        <v/>
      </c>
      <c r="D16" s="3" t="str">
        <f>IF(AND('2026 BG Media Plan'!G27="y",'2026 BG Media Plan'!K30&lt;&gt;""),'2026 BG Media Plan'!K30,"")</f>
        <v/>
      </c>
      <c r="E16" s="3" t="str">
        <f>IF(AND('2026 BG Media Plan'!G27="y",'2026 BG Media Plan'!L30&lt;&gt;""),'2026 BG Media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/>
      </c>
      <c r="K16" t="str">
        <f>IF(AND('2026 BG Media Plan'!G27="y",'2026 BG Media Plan'!J30&lt;&gt;""),'2026 BG Media Plan'!J30,IF(AND('2026 BG Media Plan'!G27="y",'2026 BG Media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19">
      <c r="A17" t="str">
        <f>IF(B17="","",'2026 BG Media Plan'!$B$2)</f>
        <v/>
      </c>
      <c r="B17" t="str">
        <f>IF(AND('2026 BG Media Plan'!G27="y",'2026 BG Media Plan'!H31&lt;&gt;""),'2026 BG Media Plan'!H31,"")</f>
        <v/>
      </c>
      <c r="C17" t="str">
        <f>IF(AND('2026 BG Media Plan'!G27="y",'2026 BG Media Plan'!M31&lt;&gt;""),'2026 BG Media Plan'!M31,"")</f>
        <v/>
      </c>
      <c r="D17" s="3" t="str">
        <f>IF(AND('2026 BG Media Plan'!G27="y",'2026 BG Media Plan'!K31&lt;&gt;""),'2026 BG Media Plan'!K31,"")</f>
        <v/>
      </c>
      <c r="E17" s="3" t="str">
        <f>IF(AND('2026 BG Media Plan'!G27="y",'2026 BG Media Plan'!L31&lt;&gt;""),'2026 BG Media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/>
      </c>
      <c r="K17" t="str">
        <f>IF(AND('2026 BG Media Plan'!G27="y",'2026 BG Media Plan'!J31&lt;&gt;""),'2026 BG Media Plan'!J31,IF(AND('2026 BG Media Plan'!G27="y",'2026 BG Media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19">
      <c r="A18" t="str">
        <f>IF(B18="","",'2026 BG Media Plan'!$B$2)</f>
        <v/>
      </c>
      <c r="B18" t="str">
        <f>IF(AND('2026 BG Media Plan'!G27="y",'2026 BG Media Plan'!H32&lt;&gt;""),'2026 BG Media Plan'!H32,"")</f>
        <v/>
      </c>
      <c r="C18" t="str">
        <f>IF(AND('2026 BG Media Plan'!G27="y",'2026 BG Media Plan'!M32&lt;&gt;""),'2026 BG Media Plan'!M32,"")</f>
        <v/>
      </c>
      <c r="D18" s="3" t="str">
        <f>IF(AND('2026 BG Media Plan'!G27="y",'2026 BG Media Plan'!K32&lt;&gt;""),'2026 BG Media Plan'!K32,"")</f>
        <v/>
      </c>
      <c r="E18" s="3" t="str">
        <f>IF(AND('2026 BG Media Plan'!G27="y",'2026 BG Media Plan'!L32&lt;&gt;""),'2026 BG Media Plan'!L32,"")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/>
      </c>
      <c r="K18" t="str">
        <f>IF(AND('2026 BG Media Plan'!G27="y",'2026 BG Media Plan'!J32&lt;&gt;""),'2026 BG Media Plan'!J32,IF(AND('2026 BG Media Plan'!G27="y",'2026 BG Media Plan'!J32="",Agreement!C15&lt;&gt;""),Agreement!C15,""))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IF(AND(B18&lt;&gt;"",Agreement!$C$26&lt;&gt;""),Agreement!$C$26,"")</f>
        <v/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/>
      </c>
      <c r="B20" t="str">
        <f>IF(AND('2026 BG Media Plan'!G34="y",'2026 BG Media Plan'!H34&lt;&gt;""),'2026 BG Media Plan'!H34,"")</f>
        <v/>
      </c>
      <c r="C20" t="str">
        <f>IF(AND('2026 BG Media Plan'!G34="y",'2026 BG Media Plan'!M34&lt;&gt;""),'2026 BG Media Plan'!M34,"")</f>
        <v/>
      </c>
      <c r="D20" s="3" t="str">
        <f>IF(AND('2026 BG Media Plan'!G34="y",'2026 BG Media Plan'!K34&lt;&gt;""),'2026 BG Media Plan'!K34,"")</f>
        <v/>
      </c>
      <c r="E20" s="3" t="str">
        <f>IF(AND('2026 BG Media Plan'!G34="y",'2026 BG Media Plan'!L34&lt;&gt;""),'2026 BG Media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/>
      </c>
      <c r="K20" t="str">
        <f>IF(AND('2026 BG Media Plan'!G34="y",'2026 BG Media Plan'!J34&lt;&gt;""),'2026 BG Media Plan'!J34,IF(AND('2026 BG Media Plan'!G34="y",'2026 BG Media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Media Plan'!$B$2)</f>
        <v/>
      </c>
      <c r="B21" t="str">
        <f>IF(AND('2026 BG Media Plan'!G35="y",'2026 BG Media Plan'!H35&lt;&gt;""),'2026 BG Media Plan'!H35,"")</f>
        <v/>
      </c>
      <c r="C21" t="str">
        <f>IF(AND('2026 BG Media Plan'!G35="y",'2026 BG Media Plan'!M35&lt;&gt;""),'2026 BG Media Plan'!M35,"")</f>
        <v/>
      </c>
      <c r="D21" s="3" t="str">
        <f>IF(AND('2026 BG Media Plan'!G35="y",'2026 BG Media Plan'!K35&lt;&gt;""),'2026 BG Media Plan'!K35,"")</f>
        <v/>
      </c>
      <c r="E21" s="3" t="str">
        <f>IF(AND('2026 BG Media Plan'!G35="y",'2026 BG Media Plan'!L35&lt;&gt;""),'2026 BG Media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/>
      </c>
      <c r="K21" t="str">
        <f>IF(AND('2026 BG Media Plan'!G35="y",'2026 BG Media Plan'!J35&lt;&gt;""),'2026 BG Media Plan'!J35,IF(AND('2026 BG Media Plan'!G35="y",'2026 BG Media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/>
      </c>
      <c r="B156" s="1" t="str">
        <f>IF(AND('2026 BGS Media Plan'!G8="y",'2026 BGS Media Plan'!H8&lt;&gt;""),'2026 BGS Media Plan'!H8,"")</f>
        <v/>
      </c>
      <c r="C156" s="1" t="str">
        <f>IF(AND('2026 BGS Media Plan'!G8="y",'2026 BGS Media Plan'!M8&lt;&gt;""),'2026 BGS Media Plan'!M8,"")</f>
        <v/>
      </c>
      <c r="D156" s="194" t="str">
        <f>IF(AND('2026 BGS Media Plan'!G8="y",'2026 BGS Media Plan'!K8&lt;&gt;""),'2026 BGS Media Plan'!K8,"")</f>
        <v/>
      </c>
      <c r="E156" s="194" t="str">
        <f>IF(AND('2026 BGS Media Plan'!G8="y",'2026 BGS Media Plan'!L8&lt;&gt;""),'2026 BGS Media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/>
      </c>
      <c r="K156" s="1" t="str">
        <f>IF(AND('2026 BGS Media Plan'!G8="y",'2026 BGS Media Plan'!J8&lt;&gt;""),'2026 BGS Media Plan'!J8,IF(AND('2026 BGS Media Plan'!G8="y",'2026 BGS Media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/>
      </c>
      <c r="B161" s="1" t="str">
        <f>IF(AND('2026 BGS Media Plan'!G17="y",'2026 BGS Media Plan'!H17&lt;&gt;""),'2026 BGS Media Plan'!H17,"")</f>
        <v/>
      </c>
      <c r="C161" s="1" t="str">
        <f>IF(AND('2026 BGS Media Plan'!G17="y",'2026 BGS Media Plan'!M17&lt;&gt;""),'2026 BGS Media Plan'!M17,"")</f>
        <v/>
      </c>
      <c r="D161" s="194" t="str">
        <f>IF(AND('2026 BGS Media Plan'!G17="y",'2026 BGS Media Plan'!K17&lt;&gt;""),'2026 BGS Media Plan'!K17,"")</f>
        <v/>
      </c>
      <c r="E161" s="194" t="str">
        <f>IF(AND('2026 BGS Media Plan'!G17="y",'2026 BGS Media Plan'!L17&lt;&gt;""),'2026 BGS Media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/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Media Plan'!$B$2)</f>
        <v/>
      </c>
      <c r="B162" t="str">
        <f>IF(AND('2026 BGS Media Plan'!G17="y",'2026 BGS Media Plan'!H18&lt;&gt;""),'2026 BGS Media Plan'!H18,"")</f>
        <v/>
      </c>
      <c r="C162" t="str">
        <f>IF(AND('2026 BGS Media Plan'!G17="y",'2026 BGS Media Plan'!M18&lt;&gt;""),'2026 BGS Media Plan'!M18,"")</f>
        <v/>
      </c>
      <c r="D162" s="3" t="str">
        <f>IF(AND('2026 BGS Media Plan'!G17="y",'2026 BGS Media Plan'!K18&lt;&gt;""),'2026 BGS Media Plan'!K18,"")</f>
        <v/>
      </c>
      <c r="E162" s="3" t="str">
        <f>IF(AND('2026 BGS Media Plan'!G17="y",'2026 BGS Media Plan'!L18&lt;&gt;""),'2026 BGS Media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/>
      </c>
      <c r="K162" t="str">
        <f>IF(AND('2026 BGS Media Plan'!G17="y",'2026 BGS Media Plan'!J18&lt;&gt;""),'2026 BGS Media Plan'!J18,IF(AND('2026 BGS Media Plan'!G17="y",'2026 BGS Media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Media Plan'!$B$2)</f>
        <v/>
      </c>
      <c r="B163" t="str">
        <f>IF(AND('2026 BGS Media Plan'!G17="y",'2026 BGS Media Plan'!H19&lt;&gt;""),'2026 BGS Media Plan'!H19,"")</f>
        <v/>
      </c>
      <c r="C163" t="str">
        <f>IF(AND('2026 BGS Media Plan'!G17="y",'2026 BGS Media Plan'!M19&lt;&gt;""),'2026 BGS Media Plan'!M19,"")</f>
        <v/>
      </c>
      <c r="D163" s="3" t="str">
        <f>IF(AND('2026 BGS Media Plan'!G17="y",'2026 BGS Media Plan'!K19&lt;&gt;""),'2026 BGS Media Plan'!K19,"")</f>
        <v/>
      </c>
      <c r="E163" s="3" t="str">
        <f>IF(AND('2026 BGS Media Plan'!G17="y",'2026 BGS Media Plan'!L19&lt;&gt;""),'2026 BGS Media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/>
      </c>
      <c r="K163" t="str">
        <f>IF(AND('2026 BGS Media Plan'!G17="y",'2026 BGS Media Plan'!J19&lt;&gt;""),'2026 BGS Media Plan'!J19,IF(AND('2026 BGS Media Plan'!G17="y",'2026 BGS Media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Media Plan'!$B$2)</f>
        <v/>
      </c>
      <c r="B164" t="str">
        <f>IF(AND('2026 BGS Media Plan'!G17="y",'2026 BGS Media Plan'!H20&lt;&gt;""),'2026 BGS Media Plan'!H20,"")</f>
        <v/>
      </c>
      <c r="C164" t="str">
        <f>IF(AND('2026 BGS Media Plan'!G17="y",'2026 BGS Media Plan'!M20&lt;&gt;""),'2026 BGS Media Plan'!M20,"")</f>
        <v/>
      </c>
      <c r="D164" s="3" t="str">
        <f>IF(AND('2026 BGS Media Plan'!G17="y",'2026 BGS Media Plan'!K20&lt;&gt;""),'2026 BGS Media Plan'!K20,"")</f>
        <v/>
      </c>
      <c r="E164" s="3" t="str">
        <f>IF(AND('2026 BGS Media Plan'!G17="y",'2026 BGS Media Plan'!L20&lt;&gt;""),'2026 BGS Media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/>
      </c>
      <c r="K164" t="str">
        <f>IF(AND('2026 BGS Media Plan'!G17="y",'2026 BGS Media Plan'!J20&lt;&gt;""),'2026 BGS Media Plan'!J20,IF(AND('2026 BGS Media Plan'!G17="y",'2026 BGS Media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/>
      </c>
      <c r="B169" s="1" t="str">
        <f>IF(AND('2026 BGS Media Plan'!G29="y",'2026 BGS Media Plan'!H29&lt;&gt;""),'2026 BGS Media Plan'!H29,"")</f>
        <v/>
      </c>
      <c r="C169" s="1" t="str">
        <f>IF(AND('2026 BGS Media Plan'!G29="y",'2026 BGS Media Plan'!M29&lt;&gt;""),'2026 BGS Media Plan'!M29,"")</f>
        <v/>
      </c>
      <c r="D169" s="194" t="str">
        <f>IF(AND('2026 BGS Media Plan'!G29="y",'2026 BGS Media Plan'!K29&lt;&gt;""),'2026 BGS Media Plan'!K29,"")</f>
        <v/>
      </c>
      <c r="E169" s="194" t="str">
        <f>IF(AND('2026 BGS Media Plan'!G29="y",'2026 BGS Media Plan'!L29&lt;&gt;""),'2026 BGS Media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/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Media Plan'!$B$2)</f>
        <v/>
      </c>
      <c r="B170" t="str">
        <f>IF(AND('2026 BGS Media Plan'!G29="y",'2026 BGS Media Plan'!H30&lt;&gt;""),'2026 BGS Media Plan'!H30,"")</f>
        <v/>
      </c>
      <c r="C170" t="str">
        <f>IF(AND('2026 BGS Media Plan'!G29="y",'2026 BGS Media Plan'!M30&lt;&gt;""),'2026 BGS Media Plan'!M30,"")</f>
        <v/>
      </c>
      <c r="D170" s="3" t="str">
        <f>IF(AND('2026 BGS Media Plan'!G29="y",'2026 BGS Media Plan'!K30&lt;&gt;""),'2026 BGS Media Plan'!K30,"")</f>
        <v/>
      </c>
      <c r="E170" s="3" t="str">
        <f>IF(AND('2026 BGS Media Plan'!G29="y",'2026 BGS Media Plan'!L30&lt;&gt;""),'2026 BGS Media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/>
      </c>
      <c r="K170" t="str">
        <f>IF(AND('2026 BGS Media Plan'!G29="y",'2026 BGS Media Plan'!J30&lt;&gt;""),'2026 BGS Media Plan'!J30,IF(AND('2026 BGS Media Plan'!G29="y",'2026 BGS Media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Media Plan'!$B$2)</f>
        <v/>
      </c>
      <c r="B171" t="str">
        <f>IF(AND('2026 BGS Media Plan'!G29="y",'2026 BGS Media Plan'!H31&lt;&gt;""),'2026 BGS Media Plan'!H31,"")</f>
        <v/>
      </c>
      <c r="C171" t="str">
        <f>IF(AND('2026 BGS Media Plan'!G29="y",'2026 BGS Media Plan'!M31&lt;&gt;""),'2026 BGS Media Plan'!M31,"")</f>
        <v/>
      </c>
      <c r="D171" s="3" t="str">
        <f>IF(AND('2026 BGS Media Plan'!G29="y",'2026 BGS Media Plan'!K31&lt;&gt;""),'2026 BGS Media Plan'!K31,"")</f>
        <v/>
      </c>
      <c r="E171" s="3" t="str">
        <f>IF(AND('2026 BGS Media Plan'!G29="y",'2026 BGS Media Plan'!L31&lt;&gt;""),'2026 BGS Media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/>
      </c>
      <c r="K171" t="str">
        <f>IF(AND('2026 BGS Media Plan'!G29="y",'2026 BGS Media Plan'!J31&lt;&gt;""),'2026 BGS Media Plan'!J31,IF(AND('2026 BGS Media Plan'!G29="y",'2026 BGS Media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Media Plan'!$B$2)</f>
        <v/>
      </c>
      <c r="B172" t="str">
        <f>IF(AND('2026 BGS Media Plan'!G29="y",'2026 BGS Media Plan'!H32&lt;&gt;""),'2026 BGS Media Plan'!H32,"")</f>
        <v/>
      </c>
      <c r="C172" t="str">
        <f>IF(AND('2026 BGS Media Plan'!G29="y",'2026 BGS Media Plan'!M32&lt;&gt;""),'2026 BGS Media Plan'!M32,"")</f>
        <v/>
      </c>
      <c r="D172" s="3" t="str">
        <f>IF(AND('2026 BGS Media Plan'!G29="y",'2026 BGS Media Plan'!K32&lt;&gt;""),'2026 BGS Media Plan'!K32,"")</f>
        <v/>
      </c>
      <c r="E172" s="3" t="str">
        <f>IF(AND('2026 BGS Media Plan'!G29="y",'2026 BGS Media Plan'!L32&lt;&gt;""),'2026 BGS Media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/>
      </c>
      <c r="K172" t="str">
        <f>IF(AND('2026 BGS Media Plan'!G29="y",'2026 BGS Media Plan'!J32&lt;&gt;""),'2026 BGS Media Plan'!J32,IF(AND('2026 BGS Media Plan'!G29="y",'2026 BGS Media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Media Plan'!$B$2)</f>
        <v/>
      </c>
      <c r="B173" t="str">
        <f>IF(AND('2026 BGS Media Plan'!G29="y",'2026 BGS Media Plan'!H33&lt;&gt;""),'2026 BGS Media Plan'!H33,"")</f>
        <v/>
      </c>
      <c r="C173" t="str">
        <f>IF(AND('2026 BGS Media Plan'!G29="y",'2026 BGS Media Plan'!M33&lt;&gt;""),'2026 BGS Media Plan'!M33,"")</f>
        <v/>
      </c>
      <c r="D173" s="3" t="str">
        <f>IF(AND('2026 BGS Media Plan'!G29="y",'2026 BGS Media Plan'!K33&lt;&gt;""),'2026 BGS Media Plan'!K33,"")</f>
        <v/>
      </c>
      <c r="E173" s="3" t="str">
        <f>IF(AND('2026 BGS Media Plan'!G29="y",'2026 BGS Media Plan'!L33&lt;&gt;""),'2026 BGS Media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/>
      </c>
      <c r="K173" t="str">
        <f>IF(AND('2026 BGS Media Plan'!G29="y",'2026 BGS Media Plan'!J33&lt;&gt;""),'2026 BGS Media Plan'!J33,IF(AND('2026 BGS Media Plan'!G29="y",'2026 BGS Media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Media Plan'!$B$2)</f>
        <v/>
      </c>
      <c r="B174" t="str">
        <f>IF(AND('2026 BGS Media Plan'!G29="y",'2026 BGS Media Plan'!H34&lt;&gt;""),'2026 BGS Media Plan'!H34,"")</f>
        <v/>
      </c>
      <c r="C174" t="str">
        <f>IF(AND('2026 BGS Media Plan'!G29="y",'2026 BGS Media Plan'!M34&lt;&gt;""),'2026 BGS Media Plan'!M34,"")</f>
        <v/>
      </c>
      <c r="D174" s="3" t="str">
        <f>IF(AND('2026 BGS Media Plan'!G29="y",'2026 BGS Media Plan'!K34&lt;&gt;""),'2026 BGS Media Plan'!K34,"")</f>
        <v/>
      </c>
      <c r="E174" s="3" t="str">
        <f>IF(AND('2026 BGS Media Plan'!G29="y",'2026 BGS Media Plan'!L34&lt;&gt;""),'2026 BGS Media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/>
      </c>
      <c r="K174" t="str">
        <f>IF(AND('2026 BGS Media Plan'!G29="y",'2026 BGS Media Plan'!J34&lt;&gt;""),'2026 BGS Media Plan'!J34,IF(AND('2026 BGS Media Plan'!G29="y",'2026 BGS Media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Media Plan'!$B$2)</f>
        <v/>
      </c>
      <c r="B175" t="str">
        <f>IF(AND('2026 BGS Media Plan'!G29="y",'2026 BGS Media Plan'!H35&lt;&gt;""),'2026 BGS Media Plan'!H35,"")</f>
        <v/>
      </c>
      <c r="C175" t="str">
        <f>IF(AND('2026 BGS Media Plan'!G29="y",'2026 BGS Media Plan'!M35&lt;&gt;""),'2026 BGS Media Plan'!M35,"")</f>
        <v/>
      </c>
      <c r="D175" s="3" t="str">
        <f>IF(AND('2026 BGS Media Plan'!G29="y",'2026 BGS Media Plan'!K35&lt;&gt;""),'2026 BGS Media Plan'!K35,"")</f>
        <v/>
      </c>
      <c r="E175" s="3" t="str">
        <f>IF(AND('2026 BGS Media Plan'!G29="y",'2026 BGS Media Plan'!L35&lt;&gt;""),'2026 BGS Media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/>
      </c>
      <c r="K175" t="str">
        <f>IF(AND('2026 BGS Media Plan'!G29="y",'2026 BGS Media Plan'!J35&lt;&gt;""),'2026 BGS Media Plan'!J35,IF(AND('2026 BGS Media Plan'!G29="y",'2026 BGS Media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